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05" windowHeight="8355" activeTab="0"/>
  </bookViews>
  <sheets>
    <sheet name="シンプル" sheetId="1" r:id="rId1"/>
    <sheet name="関数を使わない" sheetId="2" r:id="rId2"/>
    <sheet name="欲しい商品を獲得できるか" sheetId="3" r:id="rId3"/>
  </sheets>
  <definedNames/>
  <calcPr fullCalcOnLoad="1" fullPrecision="0"/>
</workbook>
</file>

<file path=xl/sharedStrings.xml><?xml version="1.0" encoding="utf-8"?>
<sst xmlns="http://schemas.openxmlformats.org/spreadsheetml/2006/main" count="76" uniqueCount="47">
  <si>
    <t>購入金額</t>
  </si>
  <si>
    <t>獲得ポイント</t>
  </si>
  <si>
    <t>商品券の枚数</t>
  </si>
  <si>
    <t>商品券の総額</t>
  </si>
  <si>
    <t>欲しい周辺機器のリスト</t>
  </si>
  <si>
    <t>商品名</t>
  </si>
  <si>
    <t>価格</t>
  </si>
  <si>
    <t>ワイヤレスマウス</t>
  </si>
  <si>
    <t>スキャナー</t>
  </si>
  <si>
    <t>DVDマルチドライブ</t>
  </si>
  <si>
    <t>プリンター</t>
  </si>
  <si>
    <t>無線LANセット</t>
  </si>
  <si>
    <t>デジタルカメラ</t>
  </si>
  <si>
    <t>最も高い購入可能商品</t>
  </si>
  <si>
    <t>ワイヤレスマウス</t>
  </si>
  <si>
    <t>スキャナー</t>
  </si>
  <si>
    <t>DVDマルチドライブ</t>
  </si>
  <si>
    <t>プリンター</t>
  </si>
  <si>
    <t>デジタルカメラ</t>
  </si>
  <si>
    <t>テキスト表示用</t>
  </si>
  <si>
    <t>必要な購入金額</t>
  </si>
  <si>
    <t>合計</t>
  </si>
  <si>
    <t>獲得可能か？</t>
  </si>
  <si>
    <t>該当しません。</t>
  </si>
  <si>
    <t>購入金額を入力して、欲しい商品をチェックしてください。</t>
  </si>
  <si>
    <t>購入金額との差額</t>
  </si>
  <si>
    <t>価格は昇順に並べ替え済みという前提です。</t>
  </si>
  <si>
    <t>0.5を引いて小数点以下を四捨五入するようにしました。</t>
  </si>
  <si>
    <t>数値の切り捨ては、[ツール]-[オプション][計算方法]「表示桁数で計算する」をチェックし、</t>
  </si>
  <si>
    <t>【説明】</t>
  </si>
  <si>
    <t>条件付き書式を使い、購入金額が未入力の場合は各項目を非表示にしました。</t>
  </si>
  <si>
    <t>できるだけ短い数式を使ってシンプルに解きました。</t>
  </si>
  <si>
    <t>購入金額には0より大きい整数だけ入力できるようにしました。（入力規則）</t>
  </si>
  <si>
    <t>該当する商品を強調表示しました。（条件付き書式）</t>
  </si>
  <si>
    <t>その他、該当する商品を強調表示しました。（条件付き書式）</t>
  </si>
  <si>
    <t>関数を使わずに解きました。</t>
  </si>
  <si>
    <t>I3の数式で該当する商品の番号を調べ、表示形式を使い文字列に変換、</t>
  </si>
  <si>
    <t>テキストボックス（セルにリンク）で「最も高い購入可能商品」に結果を表示させました。</t>
  </si>
  <si>
    <t>その他、購入金額が未入力の場合は各項目を非表示にしました。（条件付き書式）</t>
  </si>
  <si>
    <t>獲得できる商品は複数の場合があり、組み合わせも複数考えられます。</t>
  </si>
  <si>
    <t>そこで、どれとどれを組み合わせて獲得できるのか、一目でわかるように工夫しました。</t>
  </si>
  <si>
    <t>商品を選択してチェックすると、その時点の残金から、獲得可能な商品が再計算されます。</t>
  </si>
  <si>
    <t>購入金額を入力すると、獲得可能な商品に○が表示されます。</t>
  </si>
  <si>
    <t>選択した商品が獲得不可能な場合は、不足額が表示されます。</t>
  </si>
  <si>
    <t>獲得可能な商品や選択した商品は条件付き書式を使い、強調表示しました。</t>
  </si>
  <si>
    <t>（より正確な最小値は約-1.79769313486231E+308です。ただしセルに直接入力はできません）</t>
  </si>
  <si>
    <t>価格表に最小値として-9.99E+307を追加し、7800円未満のときは"該当しません"を表示するようにしました。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</si>
</sst>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h]:mm"/>
    <numFmt numFmtId="178" formatCode="#,##0;&quot;0&quot;;&quot;0&quot;;"/>
    <numFmt numFmtId="179" formatCode="[=0]&quot;該当しません。&quot;;;;"/>
    <numFmt numFmtId="180" formatCode="[=1]&quot;ワイヤレスマウス&quot;;;;"/>
    <numFmt numFmtId="181" formatCode="[=2]&quot;スキャナー&quot;;;;"/>
    <numFmt numFmtId="182" formatCode="[=3]&quot;DVDマルチドライブ&quot;;;;"/>
    <numFmt numFmtId="183" formatCode="[=4]&quot;プリンター&quot;;;;"/>
    <numFmt numFmtId="184" formatCode="[=5]&quot;無線LANセット&quot;;;;"/>
    <numFmt numFmtId="185" formatCode="[=6]&quot;デジタルカメラ&quot;;;;"/>
    <numFmt numFmtId="186" formatCode=";&quot;価格&quot;;"/>
    <numFmt numFmtId="187" formatCode=";;;&quot;商品名&quot;"/>
    <numFmt numFmtId="188" formatCode="&quot;商品券で購入できます。&quot;;[Red]#,##0&quot;円 不足です。&quot;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6" fontId="0" fillId="0" borderId="1" xfId="18" applyBorder="1" applyAlignment="1">
      <alignment/>
    </xf>
    <xf numFmtId="6" fontId="0" fillId="0" borderId="1" xfId="18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6" fontId="0" fillId="0" borderId="1" xfId="0" applyNumberFormat="1" applyBorder="1" applyAlignment="1">
      <alignment/>
    </xf>
    <xf numFmtId="6" fontId="0" fillId="5" borderId="3" xfId="0" applyNumberFormat="1" applyFill="1" applyBorder="1" applyAlignment="1">
      <alignment horizontal="centerContinuous"/>
    </xf>
    <xf numFmtId="0" fontId="0" fillId="0" borderId="4" xfId="0" applyBorder="1" applyAlignment="1">
      <alignment/>
    </xf>
    <xf numFmtId="6" fontId="0" fillId="0" borderId="4" xfId="18" applyBorder="1" applyAlignment="1">
      <alignment/>
    </xf>
    <xf numFmtId="6" fontId="0" fillId="0" borderId="4" xfId="0" applyNumberFormat="1" applyBorder="1" applyAlignment="1">
      <alignment/>
    </xf>
    <xf numFmtId="6" fontId="0" fillId="0" borderId="5" xfId="18" applyBorder="1" applyAlignment="1">
      <alignment/>
    </xf>
    <xf numFmtId="6" fontId="0" fillId="0" borderId="5" xfId="0" applyNumberFormat="1" applyBorder="1" applyAlignment="1">
      <alignment/>
    </xf>
    <xf numFmtId="38" fontId="0" fillId="0" borderId="1" xfId="0" applyNumberFormat="1" applyBorder="1" applyAlignment="1">
      <alignment/>
    </xf>
    <xf numFmtId="0" fontId="0" fillId="3" borderId="1" xfId="0" applyFill="1" applyBorder="1" applyAlignment="1">
      <alignment horizontal="distributed"/>
    </xf>
    <xf numFmtId="0" fontId="0" fillId="0" borderId="1" xfId="0" applyBorder="1" applyAlignment="1">
      <alignment horizontal="center"/>
    </xf>
    <xf numFmtId="186" fontId="0" fillId="3" borderId="1" xfId="0" applyNumberFormat="1" applyFill="1" applyBorder="1" applyAlignment="1">
      <alignment horizontal="left"/>
    </xf>
    <xf numFmtId="187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 horizontal="distributed"/>
    </xf>
    <xf numFmtId="0" fontId="0" fillId="4" borderId="1" xfId="0" applyFill="1" applyBorder="1" applyAlignment="1">
      <alignment horizontal="center"/>
    </xf>
    <xf numFmtId="188" fontId="0" fillId="5" borderId="2" xfId="0" applyNumberFormat="1" applyFill="1" applyBorder="1" applyAlignment="1">
      <alignment horizontal="centerContinuous"/>
    </xf>
    <xf numFmtId="3" fontId="0" fillId="0" borderId="1" xfId="0" applyNumberFormat="1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rgb="FFFFFFFF"/>
      </font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266700" y="1371600"/>
          <a:ext cx="1838325" cy="171450"/>
          <a:chOff x="28" y="144"/>
          <a:chExt cx="180" cy="18"/>
        </a:xfrm>
        <a:solidFill>
          <a:srgbClr val="FFFFFF"/>
        </a:solidFill>
      </xdr:grpSpPr>
      <xdr:sp textlink="$I$3">
        <xdr:nvSpPr>
          <xdr:cNvPr id="2" name="Text 43"/>
          <xdr:cNvSpPr txBox="1">
            <a:spLocks noChangeArrowheads="1"/>
          </xdr:cNvSpPr>
        </xdr:nvSpPr>
        <xdr:spPr>
          <a:xfrm>
            <a:off x="28" y="144"/>
            <a:ext cx="18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53fc2503-84d2-4f5e-8e51-c7bff05a404e}" type="TxLink"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fld>
          </a:p>
        </xdr:txBody>
      </xdr:sp>
      <xdr:sp textlink="$I$4">
        <xdr:nvSpPr>
          <xdr:cNvPr id="3" name="Text 44"/>
          <xdr:cNvSpPr txBox="1">
            <a:spLocks noChangeArrowheads="1"/>
          </xdr:cNvSpPr>
        </xdr:nvSpPr>
        <xdr:spPr>
          <a:xfrm>
            <a:off x="28" y="144"/>
            <a:ext cx="18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43818270-9d61-42b6-94eb-b491e25b9394}" type="TxLink"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fld>
          </a:p>
        </xdr:txBody>
      </xdr:sp>
      <xdr:sp textlink="$I$5">
        <xdr:nvSpPr>
          <xdr:cNvPr id="4" name="Text 45"/>
          <xdr:cNvSpPr txBox="1">
            <a:spLocks noChangeArrowheads="1"/>
          </xdr:cNvSpPr>
        </xdr:nvSpPr>
        <xdr:spPr>
          <a:xfrm>
            <a:off x="28" y="144"/>
            <a:ext cx="18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aa03765b-f519-4c96-bc48-480f0717115d}" type="TxLink"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fld>
          </a:p>
        </xdr:txBody>
      </xdr:sp>
      <xdr:sp textlink="$I$6">
        <xdr:nvSpPr>
          <xdr:cNvPr id="5" name="Text 46"/>
          <xdr:cNvSpPr txBox="1">
            <a:spLocks noChangeArrowheads="1"/>
          </xdr:cNvSpPr>
        </xdr:nvSpPr>
        <xdr:spPr>
          <a:xfrm>
            <a:off x="28" y="144"/>
            <a:ext cx="18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180f8e14-e515-45d3-9e85-26d6421cd1de}" type="TxLink"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fld>
          </a:p>
        </xdr:txBody>
      </xdr:sp>
      <xdr:sp textlink="$I$7">
        <xdr:nvSpPr>
          <xdr:cNvPr id="6" name="Text 47"/>
          <xdr:cNvSpPr txBox="1">
            <a:spLocks noChangeArrowheads="1"/>
          </xdr:cNvSpPr>
        </xdr:nvSpPr>
        <xdr:spPr>
          <a:xfrm>
            <a:off x="28" y="144"/>
            <a:ext cx="18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6a0466ae-381e-44ba-b18a-0e83e4d5366b}" type="TxLink"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fld>
          </a:p>
        </xdr:txBody>
      </xdr:sp>
      <xdr:sp textlink="$I$8">
        <xdr:nvSpPr>
          <xdr:cNvPr id="7" name="Text 48"/>
          <xdr:cNvSpPr txBox="1">
            <a:spLocks noChangeArrowheads="1"/>
          </xdr:cNvSpPr>
        </xdr:nvSpPr>
        <xdr:spPr>
          <a:xfrm>
            <a:off x="28" y="144"/>
            <a:ext cx="18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017b515e-faff-46c9-8796-5a401c780461}" type="TxLink"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fld>
          </a:p>
        </xdr:txBody>
      </xdr:sp>
      <xdr:sp textlink="$I$9">
        <xdr:nvSpPr>
          <xdr:cNvPr id="8" name="Text 49"/>
          <xdr:cNvSpPr txBox="1">
            <a:spLocks noChangeArrowheads="1"/>
          </xdr:cNvSpPr>
        </xdr:nvSpPr>
        <xdr:spPr>
          <a:xfrm>
            <a:off x="28" y="144"/>
            <a:ext cx="18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12ad9f58-5926-42e9-8af7-5b629315cbeb}" type="TxLink"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fld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" sqref="C2"/>
    </sheetView>
  </sheetViews>
  <sheetFormatPr defaultColWidth="9.00390625" defaultRowHeight="13.5"/>
  <cols>
    <col min="1" max="1" width="3.50390625" style="0" customWidth="1"/>
    <col min="2" max="2" width="13.50390625" style="0" customWidth="1"/>
    <col min="3" max="3" width="10.625" style="0" customWidth="1"/>
    <col min="4" max="5" width="7.00390625" style="0" customWidth="1"/>
    <col min="6" max="6" width="19.875" style="0" customWidth="1"/>
    <col min="7" max="7" width="9.125" style="0" customWidth="1"/>
  </cols>
  <sheetData>
    <row r="1" ht="13.5">
      <c r="A1" s="1"/>
    </row>
    <row r="2" spans="2:8" ht="13.5">
      <c r="B2" s="3" t="s">
        <v>0</v>
      </c>
      <c r="C2" s="37"/>
      <c r="F2" t="s">
        <v>4</v>
      </c>
      <c r="H2" s="1"/>
    </row>
    <row r="3" spans="6:7" ht="13.5">
      <c r="F3" s="32" t="s">
        <v>23</v>
      </c>
      <c r="G3" s="31">
        <v>-9.99E+307</v>
      </c>
    </row>
    <row r="4" spans="2:7" ht="13.5">
      <c r="B4" s="5" t="s">
        <v>1</v>
      </c>
      <c r="C4" s="12">
        <f>C2*15%-0.5</f>
        <v>-0.5</v>
      </c>
      <c r="F4" s="2" t="s">
        <v>7</v>
      </c>
      <c r="G4" s="8">
        <v>7800</v>
      </c>
    </row>
    <row r="5" spans="2:7" ht="13.5">
      <c r="B5" s="5" t="s">
        <v>2</v>
      </c>
      <c r="C5" s="12">
        <f>C4/2000-0.5</f>
        <v>-0.50025</v>
      </c>
      <c r="F5" s="2" t="s">
        <v>8</v>
      </c>
      <c r="G5" s="8">
        <v>19800</v>
      </c>
    </row>
    <row r="6" spans="2:7" ht="13.5">
      <c r="B6" s="5" t="s">
        <v>3</v>
      </c>
      <c r="C6" s="12">
        <f>C5*2000</f>
        <v>-1000.5</v>
      </c>
      <c r="F6" s="2" t="s">
        <v>9</v>
      </c>
      <c r="G6" s="8">
        <v>29800</v>
      </c>
    </row>
    <row r="7" spans="6:7" ht="13.5">
      <c r="F7" s="2" t="s">
        <v>10</v>
      </c>
      <c r="G7" s="8">
        <v>34800</v>
      </c>
    </row>
    <row r="8" spans="2:7" ht="13.5">
      <c r="B8" s="6" t="s">
        <v>13</v>
      </c>
      <c r="C8" s="7"/>
      <c r="F8" s="2" t="s">
        <v>11</v>
      </c>
      <c r="G8" s="8">
        <v>47800</v>
      </c>
    </row>
    <row r="9" spans="2:7" ht="13.5">
      <c r="B9" s="10" t="str">
        <f>LOOKUP(C6,G3:G9,F3:F9)</f>
        <v>該当しません。</v>
      </c>
      <c r="C9" s="11"/>
      <c r="F9" s="2" t="s">
        <v>12</v>
      </c>
      <c r="G9" s="8">
        <v>49800</v>
      </c>
    </row>
    <row r="12" ht="13.5">
      <c r="B12" t="s">
        <v>29</v>
      </c>
    </row>
    <row r="13" ht="13.5">
      <c r="B13" t="s">
        <v>31</v>
      </c>
    </row>
    <row r="14" ht="13.5">
      <c r="B14" t="s">
        <v>46</v>
      </c>
    </row>
    <row r="15" ht="13.5">
      <c r="B15" t="s">
        <v>45</v>
      </c>
    </row>
    <row r="16" ht="13.5">
      <c r="B16" t="s">
        <v>26</v>
      </c>
    </row>
    <row r="17" ht="13.5">
      <c r="B17" t="s">
        <v>28</v>
      </c>
    </row>
    <row r="18" ht="13.5">
      <c r="B18" t="s">
        <v>27</v>
      </c>
    </row>
    <row r="19" ht="13.5">
      <c r="B19" t="s">
        <v>30</v>
      </c>
    </row>
    <row r="21" ht="13.5">
      <c r="B21" t="s">
        <v>34</v>
      </c>
    </row>
    <row r="22" ht="13.5">
      <c r="B22" t="s">
        <v>32</v>
      </c>
    </row>
  </sheetData>
  <conditionalFormatting sqref="F4:G8">
    <cfRule type="expression" priority="1" dxfId="0" stopIfTrue="1">
      <formula>($C$6&gt;=$G4)*($C$6&lt;$G5)*($C$5&gt;0)</formula>
    </cfRule>
  </conditionalFormatting>
  <conditionalFormatting sqref="F9:G9">
    <cfRule type="expression" priority="2" dxfId="0" stopIfTrue="1">
      <formula>($C$6&gt;=$G9)*($C$5&gt;0)</formula>
    </cfRule>
  </conditionalFormatting>
  <conditionalFormatting sqref="C4:C6 B9">
    <cfRule type="expression" priority="3" dxfId="1" stopIfTrue="1">
      <formula>$C$2=""</formula>
    </cfRule>
  </conditionalFormatting>
  <dataValidations count="1">
    <dataValidation type="whole" operator="greaterThan" allowBlank="1" showInputMessage="1" showErrorMessage="1" error="プラスの整数で入力してください。" sqref="C2">
      <formula1>0</formula1>
    </dataValidation>
  </dataValidations>
  <printOptions/>
  <pageMargins left="0.75" right="0.75" top="1" bottom="1" header="0.512" footer="0.512"/>
  <pageSetup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2" sqref="C2"/>
    </sheetView>
  </sheetViews>
  <sheetFormatPr defaultColWidth="9.00390625" defaultRowHeight="13.5" outlineLevelCol="1"/>
  <cols>
    <col min="1" max="1" width="3.50390625" style="0" customWidth="1"/>
    <col min="2" max="2" width="13.50390625" style="0" customWidth="1"/>
    <col min="3" max="3" width="10.625" style="0" customWidth="1"/>
    <col min="4" max="5" width="7.00390625" style="0" customWidth="1"/>
    <col min="6" max="6" width="19.875" style="0" customWidth="1"/>
    <col min="9" max="9" width="21.25390625" style="0" hidden="1" customWidth="1" outlineLevel="1"/>
    <col min="10" max="10" width="9.00390625" style="0" customWidth="1" collapsed="1"/>
  </cols>
  <sheetData>
    <row r="1" ht="13.5">
      <c r="A1" s="1"/>
    </row>
    <row r="2" spans="2:9" ht="13.5">
      <c r="B2" s="3" t="s">
        <v>0</v>
      </c>
      <c r="C2" s="20"/>
      <c r="F2" t="s">
        <v>4</v>
      </c>
      <c r="I2" s="4" t="s">
        <v>19</v>
      </c>
    </row>
    <row r="3" spans="6:9" ht="13.5">
      <c r="F3" s="4" t="s">
        <v>5</v>
      </c>
      <c r="G3" s="4" t="s">
        <v>6</v>
      </c>
      <c r="I3" s="13">
        <f>(C2="")*99+(G4&lt;=C6)+(G5&lt;=C6)+(G6&lt;=C6)+(G7&lt;=C6)+(G8&lt;=C6)+(G9&lt;=C6)</f>
        <v>99</v>
      </c>
    </row>
    <row r="4" spans="2:9" ht="13.5">
      <c r="B4" s="5" t="s">
        <v>1</v>
      </c>
      <c r="C4" s="12">
        <f>C2*15%-0.5</f>
        <v>-0.5</v>
      </c>
      <c r="F4" s="2" t="s">
        <v>14</v>
      </c>
      <c r="G4" s="9">
        <v>7800</v>
      </c>
      <c r="I4" s="14">
        <f>I3</f>
        <v>99</v>
      </c>
    </row>
    <row r="5" spans="2:9" ht="13.5">
      <c r="B5" s="5" t="s">
        <v>2</v>
      </c>
      <c r="C5" s="12">
        <f>C4/2000-0.5</f>
        <v>-0.50025</v>
      </c>
      <c r="F5" s="2" t="s">
        <v>15</v>
      </c>
      <c r="G5" s="9">
        <v>19800</v>
      </c>
      <c r="I5" s="15">
        <f>I3</f>
        <v>99</v>
      </c>
    </row>
    <row r="6" spans="2:9" ht="13.5">
      <c r="B6" s="5" t="s">
        <v>3</v>
      </c>
      <c r="C6" s="12">
        <f>C5*2000</f>
        <v>-1000.5</v>
      </c>
      <c r="F6" s="2" t="s">
        <v>16</v>
      </c>
      <c r="G6" s="9">
        <v>29800</v>
      </c>
      <c r="I6" s="16">
        <f>I3</f>
        <v>99</v>
      </c>
    </row>
    <row r="7" spans="6:9" ht="13.5">
      <c r="F7" s="2" t="s">
        <v>17</v>
      </c>
      <c r="G7" s="9">
        <v>34800</v>
      </c>
      <c r="I7" s="17">
        <f>I3</f>
        <v>99</v>
      </c>
    </row>
    <row r="8" spans="2:9" ht="13.5">
      <c r="B8" s="6" t="s">
        <v>13</v>
      </c>
      <c r="C8" s="7"/>
      <c r="F8" s="2" t="s">
        <v>11</v>
      </c>
      <c r="G8" s="9">
        <v>47800</v>
      </c>
      <c r="I8" s="18">
        <f>I3</f>
        <v>99</v>
      </c>
    </row>
    <row r="9" spans="2:9" ht="13.5">
      <c r="B9" s="10"/>
      <c r="C9" s="11"/>
      <c r="F9" s="2" t="s">
        <v>18</v>
      </c>
      <c r="G9" s="9">
        <v>49800</v>
      </c>
      <c r="I9" s="19">
        <f>I3</f>
        <v>99</v>
      </c>
    </row>
    <row r="12" ht="13.5">
      <c r="B12" t="s">
        <v>29</v>
      </c>
    </row>
    <row r="13" ht="13.5">
      <c r="B13" t="s">
        <v>35</v>
      </c>
    </row>
    <row r="14" ht="13.5">
      <c r="B14" t="s">
        <v>26</v>
      </c>
    </row>
    <row r="15" ht="13.5">
      <c r="B15" t="s">
        <v>28</v>
      </c>
    </row>
    <row r="16" ht="13.5">
      <c r="B16" t="s">
        <v>27</v>
      </c>
    </row>
    <row r="17" ht="13.5">
      <c r="B17" t="s">
        <v>36</v>
      </c>
    </row>
    <row r="18" ht="13.5">
      <c r="B18" t="s">
        <v>37</v>
      </c>
    </row>
    <row r="20" ht="13.5">
      <c r="B20" t="s">
        <v>38</v>
      </c>
    </row>
    <row r="21" ht="13.5">
      <c r="B21" t="s">
        <v>33</v>
      </c>
    </row>
    <row r="22" ht="13.5">
      <c r="B22" t="s">
        <v>32</v>
      </c>
    </row>
  </sheetData>
  <conditionalFormatting sqref="C4:C6">
    <cfRule type="expression" priority="1" dxfId="1" stopIfTrue="1">
      <formula>$C$2=""</formula>
    </cfRule>
  </conditionalFormatting>
  <conditionalFormatting sqref="F4:G8">
    <cfRule type="expression" priority="2" dxfId="0" stopIfTrue="1">
      <formula>($C$6&gt;=$G4)*($C$6&lt;$G5)*($C$5&gt;0)</formula>
    </cfRule>
  </conditionalFormatting>
  <conditionalFormatting sqref="F9:G9">
    <cfRule type="expression" priority="3" dxfId="0" stopIfTrue="1">
      <formula>($C$6&gt;=$G9)*($C$5&gt;0)</formula>
    </cfRule>
  </conditionalFormatting>
  <dataValidations count="1">
    <dataValidation type="whole" operator="greaterThan" allowBlank="1" showInputMessage="1" showErrorMessage="1" error="プラスの整数で入力してください。" sqref="C2">
      <formula1>0</formula1>
    </dataValidation>
  </dataValidation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showGridLines="0" workbookViewId="0" topLeftCell="A1">
      <selection activeCell="C4" sqref="C4"/>
    </sheetView>
  </sheetViews>
  <sheetFormatPr defaultColWidth="9.00390625" defaultRowHeight="13.5" outlineLevelCol="1"/>
  <cols>
    <col min="1" max="1" width="3.50390625" style="0" customWidth="1"/>
    <col min="2" max="2" width="16.75390625" style="0" customWidth="1"/>
    <col min="3" max="3" width="11.625" style="0" customWidth="1"/>
    <col min="4" max="4" width="7.00390625" style="0" customWidth="1"/>
    <col min="5" max="5" width="3.00390625" style="0" customWidth="1"/>
    <col min="6" max="6" width="19.875" style="0" customWidth="1"/>
    <col min="8" max="8" width="15.625" style="0" customWidth="1"/>
    <col min="9" max="9" width="13.00390625" style="0" bestFit="1" customWidth="1"/>
    <col min="11" max="11" width="9.00390625" style="0" hidden="1" customWidth="1" outlineLevel="1"/>
    <col min="12" max="12" width="9.00390625" style="0" customWidth="1" collapsed="1"/>
  </cols>
  <sheetData>
    <row r="2" ht="13.5">
      <c r="B2" t="s">
        <v>24</v>
      </c>
    </row>
    <row r="3" ht="13.5">
      <c r="A3" s="1"/>
    </row>
    <row r="4" spans="2:6" ht="13.5">
      <c r="B4" s="3" t="s">
        <v>0</v>
      </c>
      <c r="C4" s="28"/>
      <c r="F4" t="s">
        <v>4</v>
      </c>
    </row>
    <row r="5" spans="6:9" ht="13.5">
      <c r="F5" s="29" t="s">
        <v>5</v>
      </c>
      <c r="G5" s="29" t="s">
        <v>6</v>
      </c>
      <c r="H5" s="29" t="s">
        <v>20</v>
      </c>
      <c r="I5" s="29" t="s">
        <v>22</v>
      </c>
    </row>
    <row r="6" spans="2:11" ht="13.5">
      <c r="B6" s="4" t="s">
        <v>1</v>
      </c>
      <c r="C6" s="12">
        <f>TRUNC(C4*15%)</f>
        <v>0</v>
      </c>
      <c r="F6" s="2" t="s">
        <v>14</v>
      </c>
      <c r="G6" s="9">
        <v>7800</v>
      </c>
      <c r="H6" s="21">
        <f>ROUNDUP(CEILING(G6,2000)*100/15,0)</f>
        <v>53334</v>
      </c>
      <c r="I6" s="30">
        <f aca="true" t="shared" si="0" ref="I6:I11">IF($C$4&gt;=ROUNDUP(CEILING($G$12+$G6,2000)*100/15,0),"○","")</f>
      </c>
      <c r="K6" t="b">
        <v>0</v>
      </c>
    </row>
    <row r="7" spans="2:11" ht="13.5">
      <c r="B7" s="4" t="s">
        <v>2</v>
      </c>
      <c r="C7" s="12">
        <f>TRUNC(C6/2000)</f>
        <v>0</v>
      </c>
      <c r="F7" s="2" t="s">
        <v>15</v>
      </c>
      <c r="G7" s="9">
        <v>19800</v>
      </c>
      <c r="H7" s="21">
        <f aca="true" t="shared" si="1" ref="H7:H12">ROUNDUP(CEILING(G7,2000)*100/15,0)</f>
        <v>133334</v>
      </c>
      <c r="I7" s="30">
        <f t="shared" si="0"/>
      </c>
      <c r="K7" t="b">
        <v>0</v>
      </c>
    </row>
    <row r="8" spans="2:11" ht="13.5">
      <c r="B8" s="4" t="s">
        <v>3</v>
      </c>
      <c r="C8" s="12">
        <f>C7*2000</f>
        <v>0</v>
      </c>
      <c r="F8" s="2" t="s">
        <v>16</v>
      </c>
      <c r="G8" s="9">
        <v>29800</v>
      </c>
      <c r="H8" s="21">
        <f t="shared" si="1"/>
        <v>200000</v>
      </c>
      <c r="I8" s="30">
        <f t="shared" si="0"/>
      </c>
      <c r="K8" t="b">
        <v>0</v>
      </c>
    </row>
    <row r="9" spans="6:11" ht="13.5">
      <c r="F9" s="2" t="s">
        <v>17</v>
      </c>
      <c r="G9" s="9">
        <v>34800</v>
      </c>
      <c r="H9" s="21">
        <f t="shared" si="1"/>
        <v>240000</v>
      </c>
      <c r="I9" s="30">
        <f t="shared" si="0"/>
      </c>
      <c r="K9" t="b">
        <v>0</v>
      </c>
    </row>
    <row r="10" spans="6:11" ht="13.5">
      <c r="F10" s="2" t="s">
        <v>11</v>
      </c>
      <c r="G10" s="9">
        <v>47800</v>
      </c>
      <c r="H10" s="21">
        <f t="shared" si="1"/>
        <v>320000</v>
      </c>
      <c r="I10" s="30">
        <f t="shared" si="0"/>
      </c>
      <c r="K10" t="b">
        <v>0</v>
      </c>
    </row>
    <row r="11" spans="2:11" ht="14.25" thickBot="1">
      <c r="B11" s="5" t="s">
        <v>20</v>
      </c>
      <c r="C11" s="21">
        <f>H12</f>
        <v>0</v>
      </c>
      <c r="F11" s="23" t="s">
        <v>18</v>
      </c>
      <c r="G11" s="24">
        <v>49800</v>
      </c>
      <c r="H11" s="25">
        <f t="shared" si="1"/>
        <v>333334</v>
      </c>
      <c r="I11" s="30">
        <f t="shared" si="0"/>
      </c>
      <c r="K11" t="b">
        <v>0</v>
      </c>
    </row>
    <row r="12" spans="2:8" ht="14.25" thickTop="1">
      <c r="B12" s="33" t="s">
        <v>25</v>
      </c>
      <c r="C12" s="21">
        <f>C4-C11</f>
        <v>0</v>
      </c>
      <c r="F12" s="34" t="s">
        <v>21</v>
      </c>
      <c r="G12" s="26">
        <f>SUMPRODUCT(G6:G11*K6:K11)</f>
        <v>0</v>
      </c>
      <c r="H12" s="27">
        <f t="shared" si="1"/>
        <v>0</v>
      </c>
    </row>
    <row r="13" spans="2:8" ht="13.5">
      <c r="B13" s="36">
        <f>C12</f>
        <v>0</v>
      </c>
      <c r="C13" s="22"/>
      <c r="F13" s="35" t="s">
        <v>25</v>
      </c>
      <c r="G13" s="2"/>
      <c r="H13" s="21">
        <f>C4-H12</f>
        <v>0</v>
      </c>
    </row>
    <row r="16" ht="13.5">
      <c r="B16" t="s">
        <v>29</v>
      </c>
    </row>
    <row r="17" ht="13.5">
      <c r="B17" t="s">
        <v>39</v>
      </c>
    </row>
    <row r="18" ht="13.5">
      <c r="B18" t="s">
        <v>40</v>
      </c>
    </row>
    <row r="19" ht="13.5">
      <c r="B19" t="s">
        <v>42</v>
      </c>
    </row>
    <row r="20" ht="13.5">
      <c r="B20" t="s">
        <v>41</v>
      </c>
    </row>
    <row r="21" ht="13.5">
      <c r="B21" t="s">
        <v>43</v>
      </c>
    </row>
    <row r="23" ht="13.5">
      <c r="B23" t="s">
        <v>44</v>
      </c>
    </row>
    <row r="24" ht="13.5">
      <c r="B24" t="s">
        <v>32</v>
      </c>
    </row>
  </sheetData>
  <conditionalFormatting sqref="C4">
    <cfRule type="expression" priority="1" dxfId="1" stopIfTrue="1">
      <formula>NOT(ISNUMBER($C$4))</formula>
    </cfRule>
  </conditionalFormatting>
  <conditionalFormatting sqref="C11:C12 B13">
    <cfRule type="expression" priority="2" dxfId="1" stopIfTrue="1">
      <formula>(ISNUMBER($C$4)=FALSE)+($G$12&lt;=0)</formula>
    </cfRule>
  </conditionalFormatting>
  <conditionalFormatting sqref="C6:C8">
    <cfRule type="expression" priority="3" dxfId="1" stopIfTrue="1">
      <formula>ISNUMBER($C$4)=FALSE</formula>
    </cfRule>
  </conditionalFormatting>
  <conditionalFormatting sqref="F6:I11">
    <cfRule type="expression" priority="4" dxfId="2" stopIfTrue="1">
      <formula>$K6</formula>
    </cfRule>
    <cfRule type="expression" priority="5" dxfId="3" stopIfTrue="1">
      <formula>$I6&lt;&gt;""</formula>
    </cfRule>
  </conditionalFormatting>
  <dataValidations count="1">
    <dataValidation type="whole" operator="greaterThan" allowBlank="1" showInputMessage="1" showErrorMessage="1" error="プラスの整数で入力してください。" sqref="C4">
      <formula1>0</formula1>
    </dataValidation>
  </dataValidations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表計算大会2004</dc:title>
  <dc:subject>腕自慢1</dc:subject>
  <dc:creator>Kazuyuki Housaka</dc:creator>
  <cp:keywords/>
  <dc:description/>
  <cp:lastModifiedBy>Kazuyuki Housaka</cp:lastModifiedBy>
  <dcterms:created xsi:type="dcterms:W3CDTF">2003-05-30T05:32:15Z</dcterms:created>
  <dcterms:modified xsi:type="dcterms:W3CDTF">2004-01-18T20:23:41Z</dcterms:modified>
  <cp:category/>
  <cp:version/>
  <cp:contentType/>
  <cp:contentStatus/>
</cp:coreProperties>
</file>